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<sst xmlns="http://schemas.openxmlformats.org/spreadsheetml/2006/main" count="38" uniqueCount="37">
  <si>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総合Lv</t>
  </si>
  <si>
    <t>STR</t>
  </si>
  <si>
    <t>CON</t>
  </si>
  <si>
    <t>TEC</t>
  </si>
  <si>
    <t>LUC</t>
  </si>
  <si>
    <t>INT</t>
  </si>
  <si>
    <t>WIL</t>
  </si>
  <si>
    <t>メインクラス</t>
  </si>
  <si>
    <t>バンディット</t>
  </si>
  <si>
    <t>クラスレベル</t>
  </si>
  <si>
    <t>レイダー</t>
  </si>
  <si>
    <t>ハンター</t>
  </si>
  <si>
    <t>ナイトメア</t>
  </si>
  <si>
    <t>ミュータント</t>
  </si>
  <si>
    <t>アーマー</t>
  </si>
  <si>
    <t>シューター</t>
  </si>
  <si>
    <t>マジシャン</t>
  </si>
  <si>
    <t>自由割振2点</t>
  </si>
  <si>
    <t>合計</t>
  </si>
  <si>
    <t>ボーナス値</t>
  </si>
  <si>
    <t>副能力値</t>
  </si>
  <si>
    <t>HP</t>
  </si>
  <si>
    <t>MP</t>
  </si>
  <si>
    <t>攻撃力</t>
  </si>
  <si>
    <t>魔法力</t>
  </si>
  <si>
    <t>物理防御</t>
  </si>
  <si>
    <t>魔法防御</t>
  </si>
  <si>
    <t>IV</t>
  </si>
  <si>
    <t>つかいかた</t>
  </si>
  <si>
    <t>(1)メインクラス(B2セル)をドロップダウンリストから選択して入力</t>
  </si>
  <si>
    <t>(2)クラスレベルを入力</t>
  </si>
  <si>
    <t>　　　→総合レベルは自動入力される</t>
  </si>
  <si>
    <t>(3)能力値の自由割り振り2点を入力</t>
  </si>
  <si>
    <t>これだけで能力値・副能力値があっという間に自動計算！</t>
  </si>
  <si>
    <t>※要は罫線で囲まれてる白いセルだけ入力してくれりゃ動きます。</t>
  </si>
  <si>
    <t>※変な数値が入るとK列にエラーが表示されるようになってます。</t>
  </si>
  <si>
    <t>※Excel2007で作ってるんで、2003とか2010とかの環境だと何か化けるかも。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</si>
</sst>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ＭＳ Ｐゴシック"/>
      <family val="3"/>
    </font>
    <font>
      <sz val="10"/>
      <name val="Arial"/>
      <family val="0"/>
    </font>
    <font>
      <sz val="11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 vertical="center"/>
    </xf>
    <xf numFmtId="164" fontId="0" fillId="0" borderId="0" xfId="0" applyFill="1" applyAlignment="1">
      <alignment vertical="center"/>
    </xf>
    <xf numFmtId="164" fontId="0" fillId="2" borderId="1" xfId="0" applyFont="1" applyFill="1" applyBorder="1" applyAlignment="1">
      <alignment vertical="center"/>
    </xf>
    <xf numFmtId="164" fontId="0" fillId="3" borderId="1" xfId="0" applyFill="1" applyBorder="1" applyAlignment="1">
      <alignment vertical="center"/>
    </xf>
    <xf numFmtId="164" fontId="0" fillId="2" borderId="1" xfId="0" applyFont="1" applyFill="1" applyBorder="1" applyAlignment="1">
      <alignment horizontal="center" vertical="center"/>
    </xf>
    <xf numFmtId="164" fontId="0" fillId="0" borderId="0" xfId="0" applyFill="1" applyBorder="1" applyAlignment="1">
      <alignment horizontal="center" vertical="center"/>
    </xf>
    <xf numFmtId="164" fontId="0" fillId="0" borderId="1" xfId="0" applyFont="1" applyBorder="1" applyAlignment="1">
      <alignment vertical="center"/>
    </xf>
    <xf numFmtId="164" fontId="0" fillId="0" borderId="0" xfId="0" applyFill="1" applyBorder="1" applyAlignment="1">
      <alignment vertical="center"/>
    </xf>
    <xf numFmtId="164" fontId="0" fillId="0" borderId="1" xfId="0" applyBorder="1" applyAlignment="1">
      <alignment vertical="center"/>
    </xf>
    <xf numFmtId="164" fontId="2" fillId="0" borderId="0" xfId="0" applyFont="1" applyAlignment="1">
      <alignment vertical="center"/>
    </xf>
    <xf numFmtId="164" fontId="0" fillId="4" borderId="1" xfId="0" applyFill="1" applyBorder="1" applyAlignment="1">
      <alignment vertical="center"/>
    </xf>
    <xf numFmtId="164" fontId="0" fillId="2" borderId="2" xfId="0" applyFont="1" applyFill="1" applyBorder="1" applyAlignment="1">
      <alignment horizontal="center" vertical="center"/>
    </xf>
    <xf numFmtId="164" fontId="0" fillId="3" borderId="3" xfId="0" applyFill="1" applyBorder="1" applyAlignment="1">
      <alignment vertical="center"/>
    </xf>
    <xf numFmtId="164" fontId="0" fillId="3" borderId="4" xfId="0" applyFill="1" applyBorder="1" applyAlignment="1">
      <alignment vertical="center"/>
    </xf>
    <xf numFmtId="164" fontId="0" fillId="3" borderId="5" xfId="0" applyFill="1" applyBorder="1" applyAlignment="1">
      <alignment vertical="center"/>
    </xf>
    <xf numFmtId="164" fontId="0" fillId="3" borderId="6" xfId="0" applyFill="1" applyBorder="1" applyAlignment="1">
      <alignment vertical="center"/>
    </xf>
    <xf numFmtId="164" fontId="0" fillId="3" borderId="7" xfId="0" applyFill="1" applyBorder="1" applyAlignment="1">
      <alignment vertical="center"/>
    </xf>
    <xf numFmtId="164" fontId="0" fillId="3" borderId="8" xfId="0" applyFill="1" applyBorder="1" applyAlignment="1">
      <alignment vertical="center"/>
    </xf>
    <xf numFmtId="164" fontId="0" fillId="2" borderId="3" xfId="0" applyFont="1" applyFill="1" applyBorder="1" applyAlignment="1">
      <alignment horizontal="center" vertical="center"/>
    </xf>
    <xf numFmtId="164" fontId="0" fillId="2" borderId="4" xfId="0" applyFont="1" applyFill="1" applyBorder="1" applyAlignment="1">
      <alignment horizontal="center" vertical="center"/>
    </xf>
    <xf numFmtId="164" fontId="0" fillId="2" borderId="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G23" sqref="G23"/>
    </sheetView>
  </sheetViews>
  <sheetFormatPr defaultColWidth="9.00390625" defaultRowHeight="13.5"/>
  <cols>
    <col min="1" max="2" width="10.625" style="0" customWidth="1"/>
    <col min="3" max="3" width="1.25" style="0" customWidth="1"/>
    <col min="4" max="10" width="9.125" style="0" customWidth="1"/>
    <col min="11" max="11" width="1.25" style="1" customWidth="1"/>
  </cols>
  <sheetData>
    <row r="1" spans="10:11" ht="12.75">
      <c r="J1" s="1"/>
      <c r="K1"/>
    </row>
    <row r="2" spans="1:11" ht="12.75">
      <c r="A2" s="2" t="s">
        <v>0</v>
      </c>
      <c r="B2" s="3">
        <f>SUM(B6:B13)</f>
        <v>5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5"/>
      <c r="K2"/>
    </row>
    <row r="3" spans="1:11" ht="12.75">
      <c r="A3" s="2" t="s">
        <v>7</v>
      </c>
      <c r="B3" s="6" t="s">
        <v>8</v>
      </c>
      <c r="D3" s="3">
        <f>IF(B3=A6,9,IF(B3=A7,6,IF(B3=A8,7,IF(B3=A9,4,IF(B3=A10,6,IF(B3=A11,6,IF(B3=A12,4,IF(B3=A13,3,""))))))))</f>
        <v>7</v>
      </c>
      <c r="E3" s="3">
        <f>IF(B3=A6,6,IF(B3=A7,5,IF(B3=A8,7,IF(B3=A9,5,IF(B3=A10,7,IF(B3=A11,9,IF(B3=A12,5,IF(B3=A13,4,""))))))))</f>
        <v>7</v>
      </c>
      <c r="F3" s="3">
        <f>IF(B3=A6,4,IF(B3=A7,7,IF(B3=A8,7,IF(B3=A9,7,IF(B3=A10,6,IF(B3=A11,4,IF(B3=A12,8,IF(B3=A13,5,""))))))))</f>
        <v>7</v>
      </c>
      <c r="G3" s="3">
        <f>IF(B3=A6,4,IF(B3=A7,6,IF(B3=A8,3,IF(B3=A9,3,IF(B3=A10,3,IF(B3=A11,3,IF(B3=A12,6,IF(B3=A13,4,""))))))))</f>
        <v>3</v>
      </c>
      <c r="H3" s="3">
        <f>IF(B3=A6,3,IF(B3=A7,3,IF(B3=A8,3,IF(B3=A9,6,IF(B3=A10,4,IF(B3=A11,3,IF(B3=A12,4,IF(B3=A13,7,""))))))))</f>
        <v>3</v>
      </c>
      <c r="I3" s="3">
        <f>IF(B3=A6,4,IF(B3=A7,3,IF(B3=A8,3,IF(B3=A9,5,IF(B3=A10,4,IF(B3=A11,5,IF(B3=A12,3,IF(B3=A13,7,""))))))))</f>
        <v>3</v>
      </c>
      <c r="J3" s="7"/>
      <c r="K3"/>
    </row>
    <row r="4" spans="10:11" ht="12.75">
      <c r="J4" s="1"/>
      <c r="K4"/>
    </row>
    <row r="5" spans="1:11" ht="12.75">
      <c r="A5" s="4" t="s">
        <v>9</v>
      </c>
      <c r="B5" s="4"/>
      <c r="J5" s="1"/>
      <c r="K5"/>
    </row>
    <row r="6" spans="1:11" ht="12.75">
      <c r="A6" s="2" t="s">
        <v>10</v>
      </c>
      <c r="B6" s="8">
        <v>2</v>
      </c>
      <c r="D6" s="3">
        <f>IF(B6="","",IF(B3=A6,4*(B6-1),4*B6))</f>
        <v>8</v>
      </c>
      <c r="E6" s="3">
        <f>IF(B6="","",IF(B3=A6,3*(B6-1),3*B6))</f>
        <v>6</v>
      </c>
      <c r="F6" s="3">
        <f>IF(B6="","",IF(B3=A6,2*(B6-1),2*B6))</f>
        <v>4</v>
      </c>
      <c r="G6" s="3">
        <f>IF(B6="","",IF(B3=A6,2*(B6-1),2*B6))</f>
        <v>4</v>
      </c>
      <c r="H6" s="3">
        <f>IF(B6="","",IF(B3=A6,1*(B6-1),1*B6))</f>
        <v>2</v>
      </c>
      <c r="I6" s="3">
        <f>IF(B6="","",IF(B3=A6,2*(B6-1),2*B6))</f>
        <v>4</v>
      </c>
      <c r="J6" s="7"/>
      <c r="K6" s="9">
        <f>IF($B$3=$A6,IF(MAX($B$6:$B$13)&lt;&gt;$B6,"メインクラスを越えたLvのクラスがあります",""),"")</f>
      </c>
    </row>
    <row r="7" spans="1:11" ht="12.75">
      <c r="A7" s="2" t="s">
        <v>11</v>
      </c>
      <c r="B7" s="8"/>
      <c r="D7" s="3">
        <f>IF(B7="","",IF(B3=A7,3*(B7-1),3*B7))</f>
      </c>
      <c r="E7" s="3">
        <f>IF(B7="","",IF(B3=A7,2*(B7-1),2*B7))</f>
      </c>
      <c r="F7" s="3">
        <f>IF(B7="","",IF(B3=A7,4*(B7-1),4*B7))</f>
      </c>
      <c r="G7" s="3">
        <f>IF(B7="","",IF(B3=A7,3*(B7-1),3*B7))</f>
      </c>
      <c r="H7" s="3">
        <f>IF(B7="","",IF(B3=A7,1*(B7-1),1*B7))</f>
      </c>
      <c r="I7" s="3">
        <f>IF(B7="","",IF(B3=A7,1*(B7-1),1*B7))</f>
      </c>
      <c r="J7" s="7"/>
      <c r="K7" s="9">
        <f>IF($B$3=$A7,IF(MAX($B$6:$B$13)&lt;&gt;$B7,"メインクラスを越えたLvのクラスがあります",""),"")</f>
      </c>
    </row>
    <row r="8" spans="1:11" ht="12.75">
      <c r="A8" s="2" t="s">
        <v>8</v>
      </c>
      <c r="B8" s="8">
        <v>3</v>
      </c>
      <c r="D8" s="3">
        <f>IF(B8="","",IF(B3=A8,4*(B8-1),4*B8))</f>
        <v>8</v>
      </c>
      <c r="E8" s="3">
        <f>IF(B8="","",IF(B3=A8,3*(B8-1),3*B8))</f>
        <v>6</v>
      </c>
      <c r="F8" s="3">
        <f>IF(B8="","",IF(B3=A8,4*(B8-1),4*B8))</f>
        <v>8</v>
      </c>
      <c r="G8" s="3">
        <f>IF(B8="","",IF(B3=A8,1*(B8-1),1*B8))</f>
        <v>2</v>
      </c>
      <c r="H8" s="3">
        <f>IF(B8="","",IF(B3=A8,1*(B8-1),1*B8))</f>
        <v>2</v>
      </c>
      <c r="I8" s="3">
        <f>IF(B8="","",IF(B3=A8,1*(B8-1),1*B8))</f>
        <v>2</v>
      </c>
      <c r="J8" s="7"/>
      <c r="K8" s="9">
        <f>IF($B$3=$A8,IF(MAX($B$6:$B$13)&lt;&gt;$B8,"メインクラスを越えたLvのクラスがあります",""),"")</f>
      </c>
    </row>
    <row r="9" spans="1:11" ht="12.75">
      <c r="A9" s="2" t="s">
        <v>12</v>
      </c>
      <c r="B9" s="8"/>
      <c r="D9" s="3">
        <f>IF(B9="","",IF(B3=A9,2*(B9-1),2*B9))</f>
      </c>
      <c r="E9" s="3">
        <f>IF(B9="","",IF(B3=A9,2*(B9-1),2*B9))</f>
      </c>
      <c r="F9" s="3">
        <f>IF(B9="","",IF(B3=A9,3*(B9-1),3*B9))</f>
      </c>
      <c r="G9" s="3">
        <f>IF(B9="","",IF(B3=A9,2*(B9-1),2*B9))</f>
      </c>
      <c r="H9" s="3">
        <f>IF(B9="","",IF(B3=A9,3*(B9-1),3*B9))</f>
      </c>
      <c r="I9" s="3">
        <f>IF(B9="","",IF(B3=A9,2*(B9-1),2*B9))</f>
      </c>
      <c r="J9" s="7"/>
      <c r="K9" s="9">
        <f>IF($B$3=$A9,IF(MAX($B$6:$B$13)&lt;&gt;$B9,"メインクラスを越えたLvのクラスがあります",""),"")</f>
      </c>
    </row>
    <row r="10" spans="1:11" ht="12.75">
      <c r="A10" s="2" t="s">
        <v>13</v>
      </c>
      <c r="B10" s="8"/>
      <c r="D10" s="3">
        <f>IF(B10="","",IF(B3=A10,2*(B10-1),2*B10))</f>
      </c>
      <c r="E10" s="3">
        <f>IF(B10="","",IF(B3=A10,4*(B10-1),4*B10))</f>
      </c>
      <c r="F10" s="3">
        <f>IF(B10="","",IF(B3=A10,3*(B10-1),3*B10))</f>
      </c>
      <c r="G10" s="3">
        <f>IF(B10="","",IF(B3=A10,1*(B10-1),1*B10))</f>
      </c>
      <c r="H10" s="3">
        <f>IF(B10="","",IF(B3=A10,2*(B10-1),2*B10))</f>
      </c>
      <c r="I10" s="3">
        <f>IF(B10="","",IF(B3=A10,2*(B10-1),2*B10))</f>
      </c>
      <c r="J10" s="7"/>
      <c r="K10" s="9">
        <f>IF($B$3=$A10,IF(MAX($B$6:$B$13)&lt;&gt;$B10,"メインクラスを越えたLvのクラスがあります",""),"")</f>
      </c>
    </row>
    <row r="11" spans="1:11" ht="12.75">
      <c r="A11" s="2" t="s">
        <v>14</v>
      </c>
      <c r="B11" s="8"/>
      <c r="D11" s="3">
        <f>IF(B11="","",IF(B3=A11,3*(B11-1),3*B11))</f>
      </c>
      <c r="E11" s="3">
        <f>IF(B11="","",IF(B3=A11,4*(B11-1),4*B11))</f>
      </c>
      <c r="F11" s="3">
        <f>IF(B11="","",IF(B3=A11,2*(B11-1),2*B11))</f>
      </c>
      <c r="G11" s="3">
        <f>IF(B11="","",IF(B3=A11,1*(B11-1),1*B11))</f>
      </c>
      <c r="H11" s="3">
        <f>IF(B11="","",IF(B3=A11,1*(B11-1),1*B11))</f>
      </c>
      <c r="I11" s="3">
        <f>IF(B11="","",IF(B3=A11,3*(B11-1),3*B11))</f>
      </c>
      <c r="J11" s="7"/>
      <c r="K11" s="9">
        <f>IF($B$3=$A11,IF(MAX($B$6:$B$13)&lt;&gt;$B11,"メインクラスを越えたLvのクラスがあります",""),"")</f>
      </c>
    </row>
    <row r="12" spans="1:11" ht="12.75">
      <c r="A12" s="2" t="s">
        <v>15</v>
      </c>
      <c r="B12" s="8"/>
      <c r="D12" s="3">
        <f>IF(B12="","",IF(B3=A12,2*(B12-1),2*B12))</f>
      </c>
      <c r="E12" s="3">
        <f>IF(B12="","",IF(B3=A12,2*(B12-1),2*B12))</f>
      </c>
      <c r="F12" s="3">
        <f>IF(B12="","",IF(B3=A12,4*(B12-1),4*B12))</f>
      </c>
      <c r="G12" s="3">
        <f>IF(B12="","",IF(B3=A12,3*(B12-1),3*B12))</f>
      </c>
      <c r="H12" s="3">
        <f>IF(B12="","",IF(B3=A12,2*(B12-1),2*B12))</f>
      </c>
      <c r="I12" s="3">
        <f>IF(B12="","",IF(B3=A12,1*(B12-1),1*B12))</f>
      </c>
      <c r="J12" s="7"/>
      <c r="K12" s="9">
        <f>IF($B$3=$A12,IF(MAX($B$6:$B$13)&lt;&gt;$B12,"メインクラスを越えたLvのクラスがあります",""),"")</f>
      </c>
    </row>
    <row r="13" spans="1:11" ht="12.75">
      <c r="A13" s="2" t="s">
        <v>16</v>
      </c>
      <c r="B13" s="8"/>
      <c r="D13" s="3">
        <f>IF(B13="","",IF(B3=A13,1*(B13-1),1*B13))</f>
      </c>
      <c r="E13" s="3">
        <f>IF(B13="","",IF(B3=A13,1*(B13-1),1*B13))</f>
      </c>
      <c r="F13" s="3">
        <f>IF(B13="","",IF(B3=A13,2*(B13-1),2*B13))</f>
      </c>
      <c r="G13" s="3">
        <f>IF(B13="","",IF(B3=A13,2*(B13-1),2*B13))</f>
      </c>
      <c r="H13" s="3">
        <f>IF(B13="","",IF(B3=A13,4*(B13-1),4*B13))</f>
      </c>
      <c r="I13" s="3">
        <f>IF(B13="","",IF(B3=A13,4*(B13-1),4*B13))</f>
      </c>
      <c r="J13" s="7"/>
      <c r="K13" s="9">
        <f>IF($B$3=$A13,IF(MAX($B$6:$B$13)&lt;&gt;$B13,"メインクラスを越えたLvのクラスがあります",""),"")</f>
      </c>
    </row>
    <row r="14" spans="1:11" ht="12.75">
      <c r="A14" s="7"/>
      <c r="B14" s="7"/>
      <c r="C14" s="1"/>
      <c r="D14" s="7"/>
      <c r="E14" s="7"/>
      <c r="F14" s="7"/>
      <c r="G14" s="7"/>
      <c r="H14" s="7"/>
      <c r="I14" s="7"/>
      <c r="J14" s="7"/>
      <c r="K14"/>
    </row>
    <row r="15" spans="1:11" ht="12.75">
      <c r="A15" s="4" t="s">
        <v>17</v>
      </c>
      <c r="B15" s="4"/>
      <c r="C15" s="1"/>
      <c r="D15" s="10">
        <v>1</v>
      </c>
      <c r="E15" s="10">
        <v>1</v>
      </c>
      <c r="F15" s="10"/>
      <c r="G15" s="10"/>
      <c r="H15" s="10"/>
      <c r="I15" s="10"/>
      <c r="J15" s="7"/>
      <c r="K15" s="9">
        <f>IF(SUM(D15:I15)&lt;&gt;2,"2点の自由割り振りを行ってください","")</f>
      </c>
    </row>
    <row r="16" spans="10:11" ht="12.75">
      <c r="J16" s="1"/>
      <c r="K16"/>
    </row>
    <row r="17" spans="1:11" ht="12.75">
      <c r="A17" s="11" t="s">
        <v>18</v>
      </c>
      <c r="B17" s="11"/>
      <c r="D17" s="12">
        <f>D3+SUM(D6:D13)+D15</f>
        <v>24</v>
      </c>
      <c r="E17" s="13">
        <f>E3+SUM(E6:E13)+E15</f>
        <v>20</v>
      </c>
      <c r="F17" s="13">
        <f>F3+SUM(F6:F13)+F15</f>
        <v>19</v>
      </c>
      <c r="G17" s="13">
        <f>G3+SUM(G6:G13)+G15</f>
        <v>9</v>
      </c>
      <c r="H17" s="13">
        <f>H3+SUM(H6:H13)+H15</f>
        <v>7</v>
      </c>
      <c r="I17" s="14">
        <f>I3+SUM(I6:I13)+I15</f>
        <v>9</v>
      </c>
      <c r="J17" s="7"/>
      <c r="K17"/>
    </row>
    <row r="18" spans="1:11" ht="12.75">
      <c r="A18" s="11" t="s">
        <v>19</v>
      </c>
      <c r="B18" s="11"/>
      <c r="D18" s="15">
        <f>ROUNDDOWN(D17/4,0)</f>
        <v>6</v>
      </c>
      <c r="E18" s="16">
        <f>ROUNDDOWN(E17/4,0)</f>
        <v>5</v>
      </c>
      <c r="F18" s="16">
        <f>ROUNDDOWN(F17/4,0)</f>
        <v>4</v>
      </c>
      <c r="G18" s="16">
        <f>ROUNDDOWN(G17/4,0)</f>
        <v>2</v>
      </c>
      <c r="H18" s="16">
        <f>ROUNDDOWN(H17/4,0)</f>
        <v>1</v>
      </c>
      <c r="I18" s="17">
        <f>ROUNDDOWN(I17/4,0)</f>
        <v>2</v>
      </c>
      <c r="J18" s="7"/>
      <c r="K18"/>
    </row>
    <row r="19" spans="10:11" ht="12.75">
      <c r="J19" s="1"/>
      <c r="K19"/>
    </row>
    <row r="20" spans="1:10" ht="12.75">
      <c r="A20" s="11" t="s">
        <v>20</v>
      </c>
      <c r="B20" s="11"/>
      <c r="D20" s="18" t="s">
        <v>21</v>
      </c>
      <c r="E20" s="19" t="s">
        <v>22</v>
      </c>
      <c r="F20" s="19" t="s">
        <v>23</v>
      </c>
      <c r="G20" s="19" t="s">
        <v>24</v>
      </c>
      <c r="H20" s="19" t="s">
        <v>25</v>
      </c>
      <c r="I20" s="19" t="s">
        <v>26</v>
      </c>
      <c r="J20" s="20" t="s">
        <v>27</v>
      </c>
    </row>
    <row r="21" spans="1:10" ht="12.75">
      <c r="A21" s="11"/>
      <c r="B21" s="11"/>
      <c r="D21" s="15">
        <f>(E17*2)+(B2*7)</f>
        <v>75</v>
      </c>
      <c r="E21" s="16">
        <f>(F17+I17)*2</f>
        <v>56</v>
      </c>
      <c r="F21" s="16">
        <f>IF(B3=A6,(B2*4)+(D18*2),IF(B3=A12,(B2*4)+D18+F18,(B2*4)+D18))</f>
        <v>26</v>
      </c>
      <c r="G21" s="16">
        <f>IF(B3=A13,(B2*4)+(H18*2),(B2*4)+H18)</f>
        <v>21</v>
      </c>
      <c r="H21" s="16">
        <f>IF(B3=A11,(B2*4)+(E18*2),(B2*4)+E18)</f>
        <v>25</v>
      </c>
      <c r="I21" s="16">
        <f>IF(B3=A11,(B2*3)+I18+E18,(B2*3)+I18)</f>
        <v>17</v>
      </c>
      <c r="J21" s="17">
        <f>IF(B3=A7,(F18*3)+G18+H18,(F18*2)+G18+H18)</f>
        <v>11</v>
      </c>
    </row>
    <row r="23" ht="12.75">
      <c r="A23" t="s">
        <v>28</v>
      </c>
    </row>
    <row r="24" ht="12.75">
      <c r="A24" t="s">
        <v>29</v>
      </c>
    </row>
    <row r="25" ht="12.75">
      <c r="A25" t="s">
        <v>30</v>
      </c>
    </row>
    <row r="26" ht="12.75">
      <c r="A26" t="s">
        <v>31</v>
      </c>
    </row>
    <row r="27" ht="12.75">
      <c r="A27" t="s">
        <v>32</v>
      </c>
    </row>
    <row r="28" ht="12.75">
      <c r="A28" t="s">
        <v>33</v>
      </c>
    </row>
    <row r="30" ht="12.75">
      <c r="A30" t="s">
        <v>34</v>
      </c>
    </row>
    <row r="31" ht="12.75">
      <c r="A31" t="s">
        <v>35</v>
      </c>
    </row>
    <row r="32" ht="12.75">
      <c r="A32" t="s">
        <v>36</v>
      </c>
    </row>
  </sheetData>
  <sheetProtection selectLockedCells="1" selectUnlockedCells="1"/>
  <mergeCells count="5">
    <mergeCell ref="A5:B5"/>
    <mergeCell ref="A15:B15"/>
    <mergeCell ref="A17:B17"/>
    <mergeCell ref="A18:B18"/>
    <mergeCell ref="A20:B21"/>
  </mergeCells>
  <dataValidations count="1">
    <dataValidation type="list" allowBlank="1" showErrorMessage="1" sqref="B3">
      <formula1>Sheet1!$A$6:$A$13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2012-06-02T10:02:19Z</dcterms:modified>
  <cp:category/>
  <cp:version/>
  <cp:contentType/>
  <cp:contentStatus/>
  <cp:revision>13</cp:revision>
</cp:coreProperties>
</file>